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D36" i="2"/>
  <c r="D35"/>
  <c r="D33"/>
  <c r="D28"/>
  <c r="D25"/>
  <c r="D23"/>
  <c r="D17"/>
  <c r="D13"/>
  <c r="D9"/>
  <c r="D7"/>
  <c r="D5"/>
  <c r="D43" i="1"/>
  <c r="D42" s="1"/>
  <c r="C43"/>
  <c r="D40"/>
  <c r="D35"/>
  <c r="D32"/>
  <c r="D30"/>
  <c r="D24"/>
  <c r="D20"/>
  <c r="D16"/>
  <c r="D14"/>
  <c r="D12"/>
  <c r="D4" i="2" l="1"/>
  <c r="D40" s="1"/>
  <c r="D11" i="1"/>
  <c r="D49"/>
  <c r="C24" l="1"/>
  <c r="C35"/>
  <c r="E28" i="2"/>
  <c r="C28"/>
  <c r="E17"/>
  <c r="C17"/>
  <c r="C5"/>
  <c r="E33"/>
  <c r="C33"/>
  <c r="E23"/>
  <c r="C23"/>
  <c r="E9"/>
  <c r="C9"/>
  <c r="E7"/>
  <c r="C7"/>
  <c r="E5"/>
  <c r="C16" i="1"/>
  <c r="C14"/>
  <c r="C12" l="1"/>
  <c r="C30"/>
  <c r="C40"/>
  <c r="E25" i="2"/>
  <c r="C25"/>
  <c r="C32" i="1"/>
  <c r="E35" i="2" l="1"/>
  <c r="C35"/>
  <c r="E36"/>
  <c r="C36"/>
  <c r="C42" i="1"/>
  <c r="E13" i="2" l="1"/>
  <c r="C13"/>
  <c r="C20" i="1"/>
  <c r="C11" s="1"/>
  <c r="E4" i="2" l="1"/>
  <c r="E40" s="1"/>
  <c r="C49" i="1"/>
  <c r="C4" i="2"/>
  <c r="C40" s="1"/>
</calcChain>
</file>

<file path=xl/sharedStrings.xml><?xml version="1.0" encoding="utf-8"?>
<sst xmlns="http://schemas.openxmlformats.org/spreadsheetml/2006/main" count="165" uniqueCount="106">
  <si>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</si>
  <si>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</si>
  <si>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</si>
  <si>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</si>
  <si>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</si>
  <si>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</si>
  <si>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</si>
  <si>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</si>
  <si>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</si>
  <si>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</si>
  <si>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</si>
  <si>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</si>
  <si>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</si>
  <si>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</si>
  <si>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</si>
  <si>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</si>
  <si>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</si>
  <si>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</si>
  <si>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</si>
  <si>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</si>
  <si>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</si>
  <si>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</si>
  <si>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</si>
  <si>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</si>
  <si>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</si>
  <si>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</si>
  <si>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</si>
  <si>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</si>
  <si>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</si>
  <si>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</si>
  <si>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</si>
  <si>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</si>
  <si>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</si>
  <si>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</si>
  <si>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</si>
  <si>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</si>
  <si>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</si>
  <si>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</si>
  <si>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</si>
  <si>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</si>
  <si>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</si>
  <si>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</si>
  <si>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</si>
  <si>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</si>
  <si>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</si>
  <si>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</si>
  <si>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</si>
  <si>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</si>
  <si>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</si>
  <si>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</si>
  <si>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</si>
  <si>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</si>
  <si>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</si>
  <si>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</si>
  <si>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</si>
  <si>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</si>
  <si>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</si>
  <si>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</si>
  <si>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</si>
  <si>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</si>
  <si>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</si>
  <si>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</si>
  <si>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</si>
  <si>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</si>
  <si>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</si>
  <si>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</si>
  <si>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</si>
  <si>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</si>
  <si>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</si>
  <si>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</si>
  <si>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</si>
  <si>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</si>
  <si>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</si>
  <si>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</si>
  <si>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</si>
  <si>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</si>
  <si>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</si>
  <si>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</si>
  <si>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</si>
  <si>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</si>
  <si>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</si>
  <si>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</si>
  <si>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</si>
  <si>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</si>
  <si>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</si>
  <si>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</si>
  <si>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</si>
  <si>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</si>
  <si>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</si>
  <si>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</si>
  <si>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</si>
  <si>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</si>
  <si>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</si>
  <si>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</si>
  <si>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</si>
  <si>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 1 05 01000 01 0000 110</t>
  </si>
  <si>
    <t>Приложение 1 к Решению</t>
  </si>
  <si>
    <t>Воткинской городской Думы</t>
  </si>
  <si>
    <t>Сумма                      (тыс.руб.)          на 2022 год  утверждено</t>
  </si>
  <si>
    <t>Приложение 1 к бюджету муниципального образования "Город Воткинск" на 2022 год и на плановый период 2023 и 2024 годов "Прогнозируемый общий объем доходов бюджета муниципального образования "Город Воткинск"  на 2022 год в соответствии с классификацией доходов бюджетов Российской Федерации</t>
  </si>
  <si>
    <t>Сумма                      (тыс.руб.)          на 2022 год  уточнено</t>
  </si>
  <si>
    <t xml:space="preserve">Сумма                        (тыс. руб.)    на 2023 год  утверждено      </t>
  </si>
  <si>
    <t xml:space="preserve">Сумма                        (тыс. руб.)    на 2023 год  уточнено      </t>
  </si>
  <si>
    <t xml:space="preserve">Приложение 2 к бюджету муниципального образования  «Город Воткинск» на 2022 год и наплановый период 2023 и 2024 годов" 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</si>
  <si>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    от                  №</t>
  </si>
  <si>
    <t xml:space="preserve">Приложение 2 к Решению
                                                                                                   Воткинской городской Думы                              от                                    №
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</si>
</sst>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7" fillId="0" borderId="1" xfId="0" applyNumberFormat="1" applyFont="1" applyFill="1" applyBorder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opLeftCell="A3" workbookViewId="0">
      <selection activeCell="A6" sqref="A6:D6"/>
    </sheetView>
  </sheetViews>
  <sheetFormatPr defaultRowHeight="15"/>
  <cols>
    <col min="1" max="1" width="20.28515625" style="2" customWidth="1"/>
    <col min="2" max="2" width="52.5703125" style="3" customWidth="1"/>
    <col min="3" max="3" width="12.140625" style="2" customWidth="1"/>
    <col min="4" max="4" width="12.140625" customWidth="1"/>
  </cols>
  <sheetData>
    <row r="1" spans="1:4" ht="17.25" hidden="1" customHeight="1"/>
    <row r="2" spans="1:4" ht="15.75" hidden="1">
      <c r="A2" s="63"/>
      <c r="B2" s="64"/>
      <c r="C2" s="64"/>
    </row>
    <row r="3" spans="1:4" ht="1.5" customHeight="1">
      <c r="A3" s="1"/>
    </row>
    <row r="4" spans="1:4">
      <c r="A4" s="66" t="s">
        <v>96</v>
      </c>
      <c r="B4" s="66"/>
      <c r="C4" s="66"/>
      <c r="D4" s="66"/>
    </row>
    <row r="5" spans="1:4">
      <c r="A5" s="66" t="s">
        <v>97</v>
      </c>
      <c r="B5" s="66"/>
      <c r="C5" s="66"/>
      <c r="D5" s="66"/>
    </row>
    <row r="6" spans="1:4">
      <c r="A6" s="66" t="s">
        <v>104</v>
      </c>
      <c r="B6" s="66"/>
      <c r="C6" s="66"/>
      <c r="D6" s="66"/>
    </row>
    <row r="7" spans="1:4" ht="51.75" customHeight="1">
      <c r="A7" s="69" t="s">
        <v>99</v>
      </c>
      <c r="B7" s="70"/>
      <c r="C7" s="70"/>
      <c r="D7" s="70"/>
    </row>
    <row r="8" spans="1:4">
      <c r="A8" s="65"/>
      <c r="B8" s="64"/>
      <c r="C8" s="64"/>
    </row>
    <row r="9" spans="1:4">
      <c r="A9" s="59" t="s">
        <v>0</v>
      </c>
      <c r="B9" s="61" t="s">
        <v>1</v>
      </c>
      <c r="C9" s="67" t="s">
        <v>98</v>
      </c>
      <c r="D9" s="67" t="s">
        <v>100</v>
      </c>
    </row>
    <row r="10" spans="1:4" ht="40.5" customHeight="1">
      <c r="A10" s="60"/>
      <c r="B10" s="62"/>
      <c r="C10" s="68"/>
      <c r="D10" s="68"/>
    </row>
    <row r="11" spans="1:4" ht="17.25" hidden="1" customHeight="1">
      <c r="A11" s="40" t="s">
        <v>31</v>
      </c>
      <c r="B11" s="4" t="s">
        <v>2</v>
      </c>
      <c r="C11" s="18">
        <f>C12+C14+C16+C20+C23+C24+C30+C32+C35+C39+C40</f>
        <v>602947</v>
      </c>
      <c r="D11" s="18">
        <f>D12+D14+D16+D20+D23+D24+D30+D32+D35+D39+D40</f>
        <v>602947</v>
      </c>
    </row>
    <row r="12" spans="1:4" ht="15.75" hidden="1" customHeight="1">
      <c r="A12" s="40" t="s">
        <v>3</v>
      </c>
      <c r="B12" s="4" t="s">
        <v>4</v>
      </c>
      <c r="C12" s="9">
        <f>C13</f>
        <v>323610</v>
      </c>
      <c r="D12" s="9">
        <f>D13</f>
        <v>323610</v>
      </c>
    </row>
    <row r="13" spans="1:4" hidden="1">
      <c r="A13" s="41" t="s">
        <v>32</v>
      </c>
      <c r="B13" s="5" t="s">
        <v>5</v>
      </c>
      <c r="C13" s="10">
        <v>323610</v>
      </c>
      <c r="D13" s="10">
        <v>323610</v>
      </c>
    </row>
    <row r="14" spans="1:4" ht="26.25" hidden="1" customHeight="1">
      <c r="A14" s="42" t="s">
        <v>43</v>
      </c>
      <c r="B14" s="24" t="s">
        <v>44</v>
      </c>
      <c r="C14" s="9">
        <f>C15</f>
        <v>20920</v>
      </c>
      <c r="D14" s="9">
        <f>D15</f>
        <v>20920</v>
      </c>
    </row>
    <row r="15" spans="1:4" ht="28.5" hidden="1" customHeight="1">
      <c r="A15" s="43" t="s">
        <v>45</v>
      </c>
      <c r="B15" s="17" t="s">
        <v>55</v>
      </c>
      <c r="C15" s="10">
        <v>20920</v>
      </c>
      <c r="D15" s="10">
        <v>20920</v>
      </c>
    </row>
    <row r="16" spans="1:4" ht="18" hidden="1" customHeight="1">
      <c r="A16" s="40" t="s">
        <v>33</v>
      </c>
      <c r="B16" s="4" t="s">
        <v>6</v>
      </c>
      <c r="C16" s="9">
        <f>SUM(C17:C19)</f>
        <v>48308</v>
      </c>
      <c r="D16" s="9">
        <f>SUM(D17:D19)</f>
        <v>48308</v>
      </c>
    </row>
    <row r="17" spans="1:4" ht="26.25" hidden="1" customHeight="1">
      <c r="A17" s="44" t="s">
        <v>94</v>
      </c>
      <c r="B17" s="35" t="s">
        <v>89</v>
      </c>
      <c r="C17" s="10">
        <v>27923</v>
      </c>
      <c r="D17" s="10">
        <v>27923</v>
      </c>
    </row>
    <row r="18" spans="1:4" hidden="1">
      <c r="A18" s="44" t="s">
        <v>7</v>
      </c>
      <c r="B18" s="35" t="s">
        <v>8</v>
      </c>
      <c r="C18" s="10">
        <v>519</v>
      </c>
      <c r="D18" s="10">
        <v>519</v>
      </c>
    </row>
    <row r="19" spans="1:4" ht="27.75" hidden="1" customHeight="1">
      <c r="A19" s="41" t="s">
        <v>78</v>
      </c>
      <c r="B19" s="5" t="s">
        <v>82</v>
      </c>
      <c r="C19" s="10">
        <v>19866</v>
      </c>
      <c r="D19" s="10">
        <v>19866</v>
      </c>
    </row>
    <row r="20" spans="1:4" ht="18" hidden="1" customHeight="1">
      <c r="A20" s="40" t="s">
        <v>9</v>
      </c>
      <c r="B20" s="4" t="s">
        <v>10</v>
      </c>
      <c r="C20" s="9">
        <f>SUM(C21:C22)</f>
        <v>117578</v>
      </c>
      <c r="D20" s="9">
        <f>SUM(D21:D22)</f>
        <v>117578</v>
      </c>
    </row>
    <row r="21" spans="1:4" hidden="1">
      <c r="A21" s="41" t="s">
        <v>34</v>
      </c>
      <c r="B21" s="5" t="s">
        <v>11</v>
      </c>
      <c r="C21" s="11">
        <v>43938</v>
      </c>
      <c r="D21" s="11">
        <v>43938</v>
      </c>
    </row>
    <row r="22" spans="1:4" hidden="1">
      <c r="A22" s="41" t="s">
        <v>35</v>
      </c>
      <c r="B22" s="5" t="s">
        <v>12</v>
      </c>
      <c r="C22" s="11">
        <v>73640</v>
      </c>
      <c r="D22" s="11">
        <v>73640</v>
      </c>
    </row>
    <row r="23" spans="1:4" ht="20.25" hidden="1" customHeight="1">
      <c r="A23" s="40" t="s">
        <v>36</v>
      </c>
      <c r="B23" s="4" t="s">
        <v>13</v>
      </c>
      <c r="C23" s="12">
        <v>14137</v>
      </c>
      <c r="D23" s="12">
        <v>14137</v>
      </c>
    </row>
    <row r="24" spans="1:4" ht="26.25" hidden="1" customHeight="1">
      <c r="A24" s="40" t="s">
        <v>14</v>
      </c>
      <c r="B24" s="4" t="s">
        <v>15</v>
      </c>
      <c r="C24" s="12">
        <f>SUM(C25:C29)</f>
        <v>37993</v>
      </c>
      <c r="D24" s="12">
        <f>SUM(D25:D29)</f>
        <v>37993</v>
      </c>
    </row>
    <row r="25" spans="1:4" ht="71.25" hidden="1" customHeight="1">
      <c r="A25" s="41" t="s">
        <v>16</v>
      </c>
      <c r="B25" s="5" t="s">
        <v>85</v>
      </c>
      <c r="C25" s="13">
        <v>26806</v>
      </c>
      <c r="D25" s="13">
        <v>26806</v>
      </c>
    </row>
    <row r="26" spans="1:4" ht="64.5" hidden="1" customHeight="1">
      <c r="A26" s="41" t="s">
        <v>17</v>
      </c>
      <c r="B26" s="5" t="s">
        <v>67</v>
      </c>
      <c r="C26" s="13">
        <v>1019</v>
      </c>
      <c r="D26" s="13">
        <v>1019</v>
      </c>
    </row>
    <row r="27" spans="1:4" ht="42.75" hidden="1" customHeight="1">
      <c r="A27" s="41" t="s">
        <v>18</v>
      </c>
      <c r="B27" s="5" t="s">
        <v>49</v>
      </c>
      <c r="C27" s="13">
        <v>323</v>
      </c>
      <c r="D27" s="13">
        <v>323</v>
      </c>
    </row>
    <row r="28" spans="1:4" ht="65.25" hidden="1" customHeight="1">
      <c r="A28" s="41" t="s">
        <v>37</v>
      </c>
      <c r="B28" s="5" t="s">
        <v>68</v>
      </c>
      <c r="C28" s="13">
        <v>6292</v>
      </c>
      <c r="D28" s="13">
        <v>6292</v>
      </c>
    </row>
    <row r="29" spans="1:4" ht="79.5" hidden="1" customHeight="1">
      <c r="A29" s="44" t="s">
        <v>90</v>
      </c>
      <c r="B29" s="35" t="s">
        <v>91</v>
      </c>
      <c r="C29" s="13">
        <v>3553</v>
      </c>
      <c r="D29" s="13">
        <v>3553</v>
      </c>
    </row>
    <row r="30" spans="1:4" ht="12.75" hidden="1" customHeight="1">
      <c r="A30" s="40" t="s">
        <v>38</v>
      </c>
      <c r="B30" s="4" t="s">
        <v>19</v>
      </c>
      <c r="C30" s="12">
        <f>C31</f>
        <v>4980</v>
      </c>
      <c r="D30" s="12">
        <f>D31</f>
        <v>4980</v>
      </c>
    </row>
    <row r="31" spans="1:4" ht="18" hidden="1" customHeight="1">
      <c r="A31" s="41" t="s">
        <v>39</v>
      </c>
      <c r="B31" s="5" t="s">
        <v>69</v>
      </c>
      <c r="C31" s="11">
        <v>4980</v>
      </c>
      <c r="D31" s="11">
        <v>4980</v>
      </c>
    </row>
    <row r="32" spans="1:4" ht="25.5" hidden="1">
      <c r="A32" s="45" t="s">
        <v>30</v>
      </c>
      <c r="B32" s="4" t="s">
        <v>64</v>
      </c>
      <c r="C32" s="12">
        <f>SUM(C33:C34)</f>
        <v>130</v>
      </c>
      <c r="D32" s="12">
        <f>SUM(D33:D34)</f>
        <v>130</v>
      </c>
    </row>
    <row r="33" spans="1:4" ht="38.25" hidden="1">
      <c r="A33" s="46" t="s">
        <v>79</v>
      </c>
      <c r="B33" s="47" t="s">
        <v>66</v>
      </c>
      <c r="C33" s="19">
        <v>65</v>
      </c>
      <c r="D33" s="19">
        <v>65</v>
      </c>
    </row>
    <row r="34" spans="1:4" ht="26.25" hidden="1" customHeight="1">
      <c r="A34" s="39" t="s">
        <v>80</v>
      </c>
      <c r="B34" s="20" t="s">
        <v>20</v>
      </c>
      <c r="C34" s="19">
        <v>65</v>
      </c>
      <c r="D34" s="19">
        <v>65</v>
      </c>
    </row>
    <row r="35" spans="1:4" ht="25.5" hidden="1">
      <c r="A35" s="40" t="s">
        <v>21</v>
      </c>
      <c r="B35" s="4" t="s">
        <v>22</v>
      </c>
      <c r="C35" s="14">
        <f>SUM(C36:C38)</f>
        <v>25960</v>
      </c>
      <c r="D35" s="14">
        <f>SUM(D36:D38)</f>
        <v>25960</v>
      </c>
    </row>
    <row r="36" spans="1:4" ht="68.25" hidden="1" customHeight="1">
      <c r="A36" s="41" t="s">
        <v>50</v>
      </c>
      <c r="B36" s="5" t="s">
        <v>76</v>
      </c>
      <c r="C36" s="13">
        <v>9460</v>
      </c>
      <c r="D36" s="13">
        <v>9460</v>
      </c>
    </row>
    <row r="37" spans="1:4" ht="40.5" hidden="1" customHeight="1">
      <c r="A37" s="41" t="s">
        <v>23</v>
      </c>
      <c r="B37" s="5" t="s">
        <v>70</v>
      </c>
      <c r="C37" s="56">
        <v>16200</v>
      </c>
      <c r="D37" s="56">
        <v>16200</v>
      </c>
    </row>
    <row r="38" spans="1:4" ht="68.25" hidden="1" customHeight="1">
      <c r="A38" s="44" t="s">
        <v>92</v>
      </c>
      <c r="B38" s="35" t="s">
        <v>93</v>
      </c>
      <c r="C38" s="13">
        <v>300</v>
      </c>
      <c r="D38" s="13">
        <v>300</v>
      </c>
    </row>
    <row r="39" spans="1:4" ht="25.5" hidden="1">
      <c r="A39" s="40" t="s">
        <v>24</v>
      </c>
      <c r="B39" s="4" t="s">
        <v>25</v>
      </c>
      <c r="C39" s="12">
        <v>3331</v>
      </c>
      <c r="D39" s="12">
        <v>3331</v>
      </c>
    </row>
    <row r="40" spans="1:4" ht="20.25" hidden="1" customHeight="1">
      <c r="A40" s="48" t="s">
        <v>26</v>
      </c>
      <c r="B40" s="49" t="s">
        <v>56</v>
      </c>
      <c r="C40" s="50">
        <f>SUM(C41:C41)</f>
        <v>6000</v>
      </c>
      <c r="D40" s="50">
        <f>SUM(D41:D41)</f>
        <v>6000</v>
      </c>
    </row>
    <row r="41" spans="1:4" ht="27" hidden="1" customHeight="1">
      <c r="A41" s="51" t="s">
        <v>84</v>
      </c>
      <c r="B41" s="53" t="s">
        <v>83</v>
      </c>
      <c r="C41" s="52">
        <v>6000</v>
      </c>
      <c r="D41" s="52">
        <v>6000</v>
      </c>
    </row>
    <row r="42" spans="1:4" ht="25.5">
      <c r="A42" s="6" t="s">
        <v>40</v>
      </c>
      <c r="B42" s="7" t="s">
        <v>27</v>
      </c>
      <c r="C42" s="15">
        <f>C43+C48</f>
        <v>1487495.7999999998</v>
      </c>
      <c r="D42" s="15">
        <f>D43+D48</f>
        <v>1648520.2000000002</v>
      </c>
    </row>
    <row r="43" spans="1:4" ht="47.25" customHeight="1">
      <c r="A43" s="6" t="s">
        <v>41</v>
      </c>
      <c r="B43" s="26" t="s">
        <v>57</v>
      </c>
      <c r="C43" s="15">
        <f>SUM(C44:C47)</f>
        <v>1481252.9</v>
      </c>
      <c r="D43" s="15">
        <f>SUM(D44:D47)</f>
        <v>1642277.3000000003</v>
      </c>
    </row>
    <row r="44" spans="1:4" ht="25.5">
      <c r="A44" s="32" t="s">
        <v>58</v>
      </c>
      <c r="B44" s="8" t="s">
        <v>51</v>
      </c>
      <c r="C44" s="13">
        <v>109959</v>
      </c>
      <c r="D44" s="13">
        <v>112927.8</v>
      </c>
    </row>
    <row r="45" spans="1:4" ht="35.25" customHeight="1">
      <c r="A45" s="32" t="s">
        <v>62</v>
      </c>
      <c r="B45" s="8" t="s">
        <v>77</v>
      </c>
      <c r="C45" s="13">
        <v>537655.30000000005</v>
      </c>
      <c r="D45" s="19">
        <v>549817.80000000005</v>
      </c>
    </row>
    <row r="46" spans="1:4" ht="35.25" hidden="1" customHeight="1">
      <c r="A46" s="32" t="s">
        <v>59</v>
      </c>
      <c r="B46" s="8" t="s">
        <v>52</v>
      </c>
      <c r="C46" s="34">
        <v>833638.6</v>
      </c>
      <c r="D46" s="34">
        <v>833638.6</v>
      </c>
    </row>
    <row r="47" spans="1:4" ht="32.25" customHeight="1">
      <c r="A47" s="32" t="s">
        <v>65</v>
      </c>
      <c r="B47" s="8" t="s">
        <v>28</v>
      </c>
      <c r="C47" s="58">
        <v>0</v>
      </c>
      <c r="D47" s="57">
        <v>145893.1</v>
      </c>
    </row>
    <row r="48" spans="1:4" ht="25.5" hidden="1">
      <c r="A48" s="6" t="s">
        <v>86</v>
      </c>
      <c r="B48" s="7" t="s">
        <v>87</v>
      </c>
      <c r="C48" s="16">
        <v>6242.9</v>
      </c>
      <c r="D48" s="16">
        <v>6242.9</v>
      </c>
    </row>
    <row r="49" spans="1:4">
      <c r="A49" s="6"/>
      <c r="B49" s="7" t="s">
        <v>29</v>
      </c>
      <c r="C49" s="15">
        <f>(C42+C11)</f>
        <v>2090442.7999999998</v>
      </c>
      <c r="D49" s="15">
        <f>(D42+D11)</f>
        <v>2251467.2000000002</v>
      </c>
    </row>
  </sheetData>
  <mergeCells count="10">
    <mergeCell ref="A9:A10"/>
    <mergeCell ref="B9:B10"/>
    <mergeCell ref="A2:C2"/>
    <mergeCell ref="A8:C8"/>
    <mergeCell ref="C9:C10"/>
    <mergeCell ref="A7:D7"/>
    <mergeCell ref="D9:D10"/>
    <mergeCell ref="A4:D4"/>
    <mergeCell ref="A5:D5"/>
    <mergeCell ref="A6:D6"/>
  </mergeCells>
  <printOptions horizontalCentered="1"/>
  <pageMargins left="0.31496062992125984" right="0.11811023622047245" top="0.55118110236220474" bottom="0.55118110236220474" header="0" footer="0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tabSelected="1" workbookViewId="0">
      <selection sqref="A1:E1"/>
    </sheetView>
  </sheetViews>
  <sheetFormatPr defaultRowHeight="15"/>
  <cols>
    <col min="1" max="1" width="23" style="22" customWidth="1"/>
    <col min="2" max="2" width="38.85546875" customWidth="1"/>
    <col min="3" max="3" width="11.85546875" customWidth="1"/>
    <col min="4" max="4" width="12.140625" customWidth="1"/>
    <col min="5" max="5" width="11.7109375" hidden="1" customWidth="1"/>
  </cols>
  <sheetData>
    <row r="1" spans="1:5" ht="43.5" customHeight="1">
      <c r="A1" s="71" t="s">
        <v>105</v>
      </c>
      <c r="B1" s="72"/>
      <c r="C1" s="72"/>
      <c r="D1" s="72"/>
      <c r="E1" s="73"/>
    </row>
    <row r="2" spans="1:5" ht="62.25" customHeight="1">
      <c r="A2" s="74" t="s">
        <v>103</v>
      </c>
      <c r="B2" s="74"/>
      <c r="C2" s="74"/>
      <c r="D2" s="74"/>
      <c r="E2" s="74"/>
    </row>
    <row r="3" spans="1:5" ht="55.15" customHeight="1">
      <c r="A3" s="21" t="s">
        <v>0</v>
      </c>
      <c r="B3" s="21" t="s">
        <v>1</v>
      </c>
      <c r="C3" s="23" t="s">
        <v>101</v>
      </c>
      <c r="D3" s="23" t="s">
        <v>102</v>
      </c>
      <c r="E3" s="23" t="s">
        <v>88</v>
      </c>
    </row>
    <row r="4" spans="1:5" ht="15.75" customHeight="1">
      <c r="A4" s="36" t="s">
        <v>31</v>
      </c>
      <c r="B4" s="24" t="s">
        <v>42</v>
      </c>
      <c r="C4" s="9">
        <f>C5+C7+C9+C13+C16+C17+C23+C25+C28+C32+C33</f>
        <v>608886</v>
      </c>
      <c r="D4" s="9">
        <f>D5+D7+D9+D13+D16+D17+D23+D25+D28+D32+D33</f>
        <v>635886</v>
      </c>
      <c r="E4" s="9">
        <f>E5+E7+E9+E13+E16+E17+E23+E25+E28+E32+E33</f>
        <v>621064</v>
      </c>
    </row>
    <row r="5" spans="1:5" hidden="1">
      <c r="A5" s="36" t="s">
        <v>3</v>
      </c>
      <c r="B5" s="24" t="s">
        <v>4</v>
      </c>
      <c r="C5" s="9">
        <f>C6</f>
        <v>336068</v>
      </c>
      <c r="D5" s="9">
        <f>D6</f>
        <v>336068</v>
      </c>
      <c r="E5" s="9">
        <f>E6</f>
        <v>339919</v>
      </c>
    </row>
    <row r="6" spans="1:5" hidden="1">
      <c r="A6" s="37" t="s">
        <v>32</v>
      </c>
      <c r="B6" s="20" t="s">
        <v>5</v>
      </c>
      <c r="C6" s="10">
        <v>336068</v>
      </c>
      <c r="D6" s="10">
        <v>336068</v>
      </c>
      <c r="E6" s="10">
        <v>339919</v>
      </c>
    </row>
    <row r="7" spans="1:5" ht="40.5" hidden="1" customHeight="1">
      <c r="A7" s="36" t="s">
        <v>43</v>
      </c>
      <c r="B7" s="24" t="s">
        <v>44</v>
      </c>
      <c r="C7" s="9">
        <f>C8</f>
        <v>20920</v>
      </c>
      <c r="D7" s="9">
        <f>D8</f>
        <v>20920</v>
      </c>
      <c r="E7" s="9">
        <f>E8</f>
        <v>20920</v>
      </c>
    </row>
    <row r="8" spans="1:5" ht="38.25" hidden="1">
      <c r="A8" s="37" t="s">
        <v>45</v>
      </c>
      <c r="B8" s="20" t="s">
        <v>55</v>
      </c>
      <c r="C8" s="10">
        <v>20920</v>
      </c>
      <c r="D8" s="10">
        <v>20920</v>
      </c>
      <c r="E8" s="10">
        <v>20920</v>
      </c>
    </row>
    <row r="9" spans="1:5" ht="15.75" hidden="1" customHeight="1">
      <c r="A9" s="36" t="s">
        <v>46</v>
      </c>
      <c r="B9" s="24" t="s">
        <v>6</v>
      </c>
      <c r="C9" s="9">
        <f>C11+C12+C10</f>
        <v>48482</v>
      </c>
      <c r="D9" s="9">
        <f>D11+D12+D10</f>
        <v>48482</v>
      </c>
      <c r="E9" s="9">
        <f>E11+E12+E10</f>
        <v>48482</v>
      </c>
    </row>
    <row r="10" spans="1:5" ht="30" hidden="1" customHeight="1">
      <c r="A10" s="55" t="s">
        <v>95</v>
      </c>
      <c r="B10" s="35" t="s">
        <v>89</v>
      </c>
      <c r="C10" s="10">
        <v>27923</v>
      </c>
      <c r="D10" s="10">
        <v>27923</v>
      </c>
      <c r="E10" s="10">
        <v>27923</v>
      </c>
    </row>
    <row r="11" spans="1:5" hidden="1">
      <c r="A11" s="37" t="s">
        <v>47</v>
      </c>
      <c r="B11" s="20" t="s">
        <v>8</v>
      </c>
      <c r="C11" s="10">
        <v>519</v>
      </c>
      <c r="D11" s="10">
        <v>519</v>
      </c>
      <c r="E11" s="10">
        <v>519</v>
      </c>
    </row>
    <row r="12" spans="1:5" ht="28.5" hidden="1" customHeight="1">
      <c r="A12" s="37" t="s">
        <v>78</v>
      </c>
      <c r="B12" s="20" t="s">
        <v>82</v>
      </c>
      <c r="C12" s="10">
        <v>20040</v>
      </c>
      <c r="D12" s="10">
        <v>20040</v>
      </c>
      <c r="E12" s="10">
        <v>20040</v>
      </c>
    </row>
    <row r="13" spans="1:5" hidden="1">
      <c r="A13" s="36" t="s">
        <v>9</v>
      </c>
      <c r="B13" s="24" t="s">
        <v>10</v>
      </c>
      <c r="C13" s="9">
        <f>C14+C15</f>
        <v>120984</v>
      </c>
      <c r="D13" s="9">
        <f>D14+D15</f>
        <v>120984</v>
      </c>
      <c r="E13" s="9">
        <f>E14+E15</f>
        <v>126060</v>
      </c>
    </row>
    <row r="14" spans="1:5" hidden="1">
      <c r="A14" s="37" t="s">
        <v>34</v>
      </c>
      <c r="B14" s="20" t="s">
        <v>11</v>
      </c>
      <c r="C14" s="10">
        <v>46344</v>
      </c>
      <c r="D14" s="10">
        <v>46344</v>
      </c>
      <c r="E14" s="10">
        <v>51420</v>
      </c>
    </row>
    <row r="15" spans="1:5" ht="20.25" hidden="1" customHeight="1">
      <c r="A15" s="37" t="s">
        <v>48</v>
      </c>
      <c r="B15" s="20" t="s">
        <v>12</v>
      </c>
      <c r="C15" s="10">
        <v>74640</v>
      </c>
      <c r="D15" s="10">
        <v>74640</v>
      </c>
      <c r="E15" s="10">
        <v>74640</v>
      </c>
    </row>
    <row r="16" spans="1:5" hidden="1">
      <c r="A16" s="36" t="s">
        <v>36</v>
      </c>
      <c r="B16" s="24" t="s">
        <v>13</v>
      </c>
      <c r="C16" s="27">
        <v>14420</v>
      </c>
      <c r="D16" s="27">
        <v>14420</v>
      </c>
      <c r="E16" s="9">
        <v>14670</v>
      </c>
    </row>
    <row r="17" spans="1:5" ht="51.75" hidden="1" customHeight="1">
      <c r="A17" s="36" t="s">
        <v>14</v>
      </c>
      <c r="B17" s="24" t="s">
        <v>15</v>
      </c>
      <c r="C17" s="9">
        <f>C18+C19+C20+C21+C22</f>
        <v>36302</v>
      </c>
      <c r="D17" s="9">
        <f>D18+D19+D20+D21+D22</f>
        <v>36302</v>
      </c>
      <c r="E17" s="9">
        <f>E18+E19+E20+E21+E22</f>
        <v>36451</v>
      </c>
    </row>
    <row r="18" spans="1:5" ht="91.9" hidden="1" customHeight="1">
      <c r="A18" s="37" t="s">
        <v>16</v>
      </c>
      <c r="B18" s="20" t="s">
        <v>71</v>
      </c>
      <c r="C18" s="10">
        <v>25017</v>
      </c>
      <c r="D18" s="10">
        <v>25017</v>
      </c>
      <c r="E18" s="10">
        <v>25103</v>
      </c>
    </row>
    <row r="19" spans="1:5" ht="96" hidden="1" customHeight="1">
      <c r="A19" s="32" t="s">
        <v>17</v>
      </c>
      <c r="B19" s="5" t="s">
        <v>72</v>
      </c>
      <c r="C19" s="13">
        <v>1019</v>
      </c>
      <c r="D19" s="13">
        <v>1019</v>
      </c>
      <c r="E19" s="30">
        <v>1019</v>
      </c>
    </row>
    <row r="20" spans="1:5" ht="66.75" hidden="1" customHeight="1">
      <c r="A20" s="37" t="s">
        <v>18</v>
      </c>
      <c r="B20" s="20" t="s">
        <v>73</v>
      </c>
      <c r="C20" s="10">
        <v>323</v>
      </c>
      <c r="D20" s="10">
        <v>323</v>
      </c>
      <c r="E20" s="10">
        <v>323</v>
      </c>
    </row>
    <row r="21" spans="1:5" ht="92.25" hidden="1" customHeight="1">
      <c r="A21" s="37" t="s">
        <v>37</v>
      </c>
      <c r="B21" s="5" t="s">
        <v>74</v>
      </c>
      <c r="C21" s="10">
        <v>6355</v>
      </c>
      <c r="D21" s="10">
        <v>6355</v>
      </c>
      <c r="E21" s="10">
        <v>6418</v>
      </c>
    </row>
    <row r="22" spans="1:5" ht="117.75" hidden="1" customHeight="1">
      <c r="A22" s="44" t="s">
        <v>90</v>
      </c>
      <c r="B22" s="35" t="s">
        <v>91</v>
      </c>
      <c r="C22" s="10">
        <v>3588</v>
      </c>
      <c r="D22" s="10">
        <v>3588</v>
      </c>
      <c r="E22" s="10">
        <v>3588</v>
      </c>
    </row>
    <row r="23" spans="1:5" ht="25.5" hidden="1">
      <c r="A23" s="36" t="s">
        <v>38</v>
      </c>
      <c r="B23" s="24" t="s">
        <v>19</v>
      </c>
      <c r="C23" s="9">
        <f>C24</f>
        <v>4980</v>
      </c>
      <c r="D23" s="9">
        <f>D24</f>
        <v>4980</v>
      </c>
      <c r="E23" s="9">
        <f>E24</f>
        <v>4980</v>
      </c>
    </row>
    <row r="24" spans="1:5" ht="29.25" hidden="1" customHeight="1">
      <c r="A24" s="37" t="s">
        <v>39</v>
      </c>
      <c r="B24" s="20" t="s">
        <v>69</v>
      </c>
      <c r="C24" s="10">
        <v>4980</v>
      </c>
      <c r="D24" s="10">
        <v>4980</v>
      </c>
      <c r="E24" s="10">
        <v>4980</v>
      </c>
    </row>
    <row r="25" spans="1:5" ht="42.75" hidden="1" customHeight="1">
      <c r="A25" s="36" t="s">
        <v>30</v>
      </c>
      <c r="B25" s="24" t="s">
        <v>64</v>
      </c>
      <c r="C25" s="9">
        <f>C26+C27</f>
        <v>130</v>
      </c>
      <c r="D25" s="9">
        <f>D26+D27</f>
        <v>130</v>
      </c>
      <c r="E25" s="9">
        <f>E26+E27</f>
        <v>130</v>
      </c>
    </row>
    <row r="26" spans="1:5" ht="39" hidden="1" customHeight="1">
      <c r="A26" s="38" t="s">
        <v>81</v>
      </c>
      <c r="B26" s="31" t="s">
        <v>66</v>
      </c>
      <c r="C26" s="19">
        <v>65</v>
      </c>
      <c r="D26" s="19">
        <v>65</v>
      </c>
      <c r="E26" s="11">
        <v>65</v>
      </c>
    </row>
    <row r="27" spans="1:5" ht="28.5" hidden="1" customHeight="1">
      <c r="A27" s="39" t="s">
        <v>80</v>
      </c>
      <c r="B27" s="20" t="s">
        <v>20</v>
      </c>
      <c r="C27" s="10">
        <v>65</v>
      </c>
      <c r="D27" s="10">
        <v>65</v>
      </c>
      <c r="E27" s="10">
        <v>65</v>
      </c>
    </row>
    <row r="28" spans="1:5" ht="25.5" customHeight="1">
      <c r="A28" s="36" t="s">
        <v>21</v>
      </c>
      <c r="B28" s="24" t="s">
        <v>22</v>
      </c>
      <c r="C28" s="9">
        <f>C29+C30+C31</f>
        <v>15800</v>
      </c>
      <c r="D28" s="9">
        <f>D29+D30+D31</f>
        <v>42800</v>
      </c>
      <c r="E28" s="9">
        <f>E29+E30+E31</f>
        <v>18752</v>
      </c>
    </row>
    <row r="29" spans="1:5" ht="108.6" hidden="1" customHeight="1">
      <c r="A29" s="37" t="s">
        <v>50</v>
      </c>
      <c r="B29" s="25" t="s">
        <v>76</v>
      </c>
      <c r="C29" s="10">
        <v>4700</v>
      </c>
      <c r="D29" s="10">
        <v>4700</v>
      </c>
      <c r="E29" s="10">
        <v>650</v>
      </c>
    </row>
    <row r="30" spans="1:5" ht="51">
      <c r="A30" s="32" t="s">
        <v>23</v>
      </c>
      <c r="B30" s="5" t="s">
        <v>75</v>
      </c>
      <c r="C30" s="10">
        <v>10824</v>
      </c>
      <c r="D30" s="10">
        <v>37824</v>
      </c>
      <c r="E30" s="10">
        <v>17826</v>
      </c>
    </row>
    <row r="31" spans="1:5" ht="105" hidden="1" customHeight="1">
      <c r="A31" s="44" t="s">
        <v>92</v>
      </c>
      <c r="B31" s="35" t="s">
        <v>93</v>
      </c>
      <c r="C31" s="10">
        <v>276</v>
      </c>
      <c r="D31" s="10">
        <v>276</v>
      </c>
      <c r="E31" s="10">
        <v>276</v>
      </c>
    </row>
    <row r="32" spans="1:5" ht="27.75" hidden="1" customHeight="1">
      <c r="A32" s="36" t="s">
        <v>24</v>
      </c>
      <c r="B32" s="24" t="s">
        <v>25</v>
      </c>
      <c r="C32" s="9">
        <v>3300</v>
      </c>
      <c r="D32" s="9">
        <v>3300</v>
      </c>
      <c r="E32" s="9">
        <v>3200</v>
      </c>
    </row>
    <row r="33" spans="1:5" ht="20.25" hidden="1" customHeight="1">
      <c r="A33" s="36" t="s">
        <v>26</v>
      </c>
      <c r="B33" s="26" t="s">
        <v>56</v>
      </c>
      <c r="C33" s="9">
        <f>C34</f>
        <v>7500</v>
      </c>
      <c r="D33" s="9">
        <f>D34</f>
        <v>7500</v>
      </c>
      <c r="E33" s="27">
        <f>E34</f>
        <v>7500</v>
      </c>
    </row>
    <row r="34" spans="1:5" ht="25.5" hidden="1" customHeight="1">
      <c r="A34" s="54" t="s">
        <v>84</v>
      </c>
      <c r="B34" s="53" t="s">
        <v>83</v>
      </c>
      <c r="C34" s="10">
        <v>7500</v>
      </c>
      <c r="D34" s="10">
        <v>7500</v>
      </c>
      <c r="E34" s="28">
        <v>7500</v>
      </c>
    </row>
    <row r="35" spans="1:5" ht="17.25" hidden="1" customHeight="1">
      <c r="A35" s="36" t="s">
        <v>40</v>
      </c>
      <c r="B35" s="24" t="s">
        <v>27</v>
      </c>
      <c r="C35" s="27">
        <f>SUM(C37:C39)</f>
        <v>1279153.1000000001</v>
      </c>
      <c r="D35" s="27">
        <f>SUM(D37:D39)</f>
        <v>1279153.1000000001</v>
      </c>
      <c r="E35" s="27">
        <f>SUM(E37:E39)</f>
        <v>1243537</v>
      </c>
    </row>
    <row r="36" spans="1:5" ht="38.25" hidden="1">
      <c r="A36" s="36" t="s">
        <v>41</v>
      </c>
      <c r="B36" s="26" t="s">
        <v>57</v>
      </c>
      <c r="C36" s="27">
        <f>SUM(C37:C39)</f>
        <v>1279153.1000000001</v>
      </c>
      <c r="D36" s="27">
        <f>SUM(D37:D39)</f>
        <v>1279153.1000000001</v>
      </c>
      <c r="E36" s="27">
        <f>SUM(E37:E39)</f>
        <v>1243537</v>
      </c>
    </row>
    <row r="37" spans="1:5" ht="25.5" hidden="1">
      <c r="A37" s="37" t="s">
        <v>60</v>
      </c>
      <c r="B37" s="20" t="s">
        <v>53</v>
      </c>
      <c r="C37" s="28">
        <v>109959</v>
      </c>
      <c r="D37" s="28">
        <v>109959</v>
      </c>
      <c r="E37" s="10">
        <v>109959</v>
      </c>
    </row>
    <row r="38" spans="1:5" ht="38.25" hidden="1">
      <c r="A38" s="37" t="s">
        <v>63</v>
      </c>
      <c r="B38" s="8" t="s">
        <v>77</v>
      </c>
      <c r="C38" s="28">
        <v>295250</v>
      </c>
      <c r="D38" s="28">
        <v>295250</v>
      </c>
      <c r="E38" s="10">
        <v>215487.3</v>
      </c>
    </row>
    <row r="39" spans="1:5" ht="25.5" hidden="1">
      <c r="A39" s="37" t="s">
        <v>61</v>
      </c>
      <c r="B39" s="20" t="s">
        <v>54</v>
      </c>
      <c r="C39" s="33">
        <v>873944.1</v>
      </c>
      <c r="D39" s="33">
        <v>873944.1</v>
      </c>
      <c r="E39" s="33">
        <v>918090.7</v>
      </c>
    </row>
    <row r="40" spans="1:5">
      <c r="A40" s="37"/>
      <c r="B40" s="29" t="s">
        <v>29</v>
      </c>
      <c r="C40" s="27">
        <f>SUM(C35,C4)</f>
        <v>1888039.1</v>
      </c>
      <c r="D40" s="27">
        <f>SUM(D35,D4)</f>
        <v>1915039.1</v>
      </c>
      <c r="E40" s="27">
        <f>SUM(E35,E4)</f>
        <v>1864601</v>
      </c>
    </row>
  </sheetData>
  <mergeCells count="2">
    <mergeCell ref="A1:E1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2022-03-04T11:22:20Z</cp:lastPrinted>
  <dcterms:created xsi:type="dcterms:W3CDTF">2016-03-29T11:31:48Z</dcterms:created>
  <dcterms:modified xsi:type="dcterms:W3CDTF">2022-03-10T10:43:43Z</dcterms:modified>
</cp:coreProperties>
</file>